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xenio\Downloads\B.4.1\M10\"/>
    </mc:Choice>
  </mc:AlternateContent>
  <bookViews>
    <workbookView xWindow="480" yWindow="30" windowWidth="14355" windowHeight="8220"/>
  </bookViews>
  <sheets>
    <sheet name="Κυπριακός Οργανισμός Τουρισμού" sheetId="1" r:id="rId1"/>
  </sheets>
  <calcPr calcId="162913"/>
</workbook>
</file>

<file path=xl/calcChain.xml><?xml version="1.0" encoding="utf-8"?>
<calcChain xmlns="http://schemas.openxmlformats.org/spreadsheetml/2006/main">
  <c r="O3" i="1" l="1"/>
  <c r="P3" i="1"/>
  <c r="Q3" i="1"/>
  <c r="O4" i="1"/>
  <c r="P4" i="1"/>
  <c r="Q4" i="1"/>
  <c r="O5" i="1"/>
  <c r="P5" i="1"/>
  <c r="Q5" i="1"/>
  <c r="O6" i="1"/>
  <c r="P6" i="1"/>
  <c r="Q6" i="1"/>
  <c r="O7" i="1"/>
  <c r="P7" i="1"/>
  <c r="Q7" i="1"/>
  <c r="O8" i="1"/>
  <c r="P8" i="1"/>
  <c r="Q8" i="1"/>
  <c r="O9" i="1"/>
  <c r="P9" i="1"/>
  <c r="Q9" i="1"/>
  <c r="O10" i="1"/>
  <c r="P10" i="1"/>
  <c r="Q10" i="1"/>
  <c r="O11" i="1"/>
  <c r="P11" i="1"/>
  <c r="Q11" i="1"/>
  <c r="O12" i="1"/>
  <c r="P12" i="1"/>
  <c r="Q12" i="1"/>
  <c r="O13" i="1"/>
  <c r="P13" i="1"/>
  <c r="Q13" i="1"/>
  <c r="O14" i="1"/>
  <c r="P14" i="1"/>
  <c r="Q14" i="1"/>
  <c r="O15" i="1"/>
  <c r="P15" i="1"/>
  <c r="Q15" i="1"/>
  <c r="O16" i="1"/>
  <c r="P16" i="1"/>
  <c r="Q16" i="1"/>
  <c r="O17" i="1"/>
  <c r="P17" i="1"/>
  <c r="Q17" i="1"/>
  <c r="O18" i="1"/>
  <c r="P18" i="1"/>
  <c r="Q18" i="1"/>
  <c r="O19" i="1"/>
  <c r="P19" i="1"/>
  <c r="Q19" i="1"/>
  <c r="O20" i="1"/>
  <c r="P20" i="1"/>
  <c r="Q20" i="1"/>
  <c r="O21" i="1"/>
  <c r="P21" i="1"/>
  <c r="Q21" i="1"/>
  <c r="O22" i="1"/>
  <c r="P22" i="1"/>
  <c r="Q22" i="1"/>
  <c r="C24" i="1" l="1"/>
  <c r="D24" i="1"/>
  <c r="E24" i="1"/>
  <c r="F24" i="1"/>
  <c r="G24" i="1"/>
  <c r="H24" i="1"/>
  <c r="I24" i="1"/>
  <c r="J24" i="1"/>
  <c r="K24" i="1"/>
  <c r="L24" i="1"/>
  <c r="M24" i="1"/>
  <c r="B24" i="1"/>
  <c r="N24" i="1" l="1"/>
  <c r="C27" i="1"/>
  <c r="D27" i="1"/>
  <c r="E27" i="1"/>
  <c r="F27" i="1"/>
  <c r="G27" i="1"/>
  <c r="H27" i="1"/>
  <c r="I27" i="1"/>
  <c r="J27" i="1"/>
  <c r="K27" i="1"/>
  <c r="L27" i="1"/>
  <c r="M27" i="1"/>
  <c r="C26" i="1"/>
  <c r="D26" i="1"/>
  <c r="E26" i="1"/>
  <c r="F26" i="1"/>
  <c r="G26" i="1"/>
  <c r="H26" i="1"/>
  <c r="I26" i="1"/>
  <c r="J26" i="1"/>
  <c r="K26" i="1"/>
  <c r="L26" i="1"/>
  <c r="M26" i="1"/>
  <c r="C25" i="1"/>
  <c r="D25" i="1"/>
  <c r="E25" i="1"/>
  <c r="F25" i="1"/>
  <c r="G25" i="1"/>
  <c r="H25" i="1"/>
  <c r="I25" i="1"/>
  <c r="J25" i="1"/>
  <c r="K25" i="1"/>
  <c r="L25" i="1"/>
  <c r="M25" i="1"/>
  <c r="B27" i="1"/>
  <c r="B26" i="1"/>
  <c r="B25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3" i="1"/>
</calcChain>
</file>

<file path=xl/sharedStrings.xml><?xml version="1.0" encoding="utf-8"?>
<sst xmlns="http://schemas.openxmlformats.org/spreadsheetml/2006/main" count="46" uniqueCount="45">
  <si>
    <t>Ιούλιος</t>
  </si>
  <si>
    <t>Ιούνιος</t>
  </si>
  <si>
    <t>Ιανουάριος</t>
  </si>
  <si>
    <t>Φεβρουάριος</t>
  </si>
  <si>
    <t>Μάρτιος</t>
  </si>
  <si>
    <t>Απρίλιος</t>
  </si>
  <si>
    <t>Μάιος</t>
  </si>
  <si>
    <t>Αύγουστος</t>
  </si>
  <si>
    <t>Σεπτέμβριος</t>
  </si>
  <si>
    <t>Οκτώβριος</t>
  </si>
  <si>
    <t>Νοέμβριος</t>
  </si>
  <si>
    <t>Δεκέμβριος</t>
  </si>
  <si>
    <t>Μεγαλύτερος αριθμός</t>
  </si>
  <si>
    <t>Μικρότερος αριθμός</t>
  </si>
  <si>
    <t xml:space="preserve">Μέσος όρος </t>
  </si>
  <si>
    <t>Ηνωμένο Βασίλειο</t>
  </si>
  <si>
    <t>Γερμανία</t>
  </si>
  <si>
    <t>Ελλάδα</t>
  </si>
  <si>
    <t>Δανία</t>
  </si>
  <si>
    <t>Ιταλία</t>
  </si>
  <si>
    <t>Ιρλανδία</t>
  </si>
  <si>
    <t>Ισπανία</t>
  </si>
  <si>
    <t>Ρωσία</t>
  </si>
  <si>
    <t>Πολωνία</t>
  </si>
  <si>
    <t>Ουγγαρία</t>
  </si>
  <si>
    <t>Βουλγαρία</t>
  </si>
  <si>
    <t>Ρουμανία</t>
  </si>
  <si>
    <t>Σερβία</t>
  </si>
  <si>
    <t>Λίβανος</t>
  </si>
  <si>
    <t>Ιορδανία</t>
  </si>
  <si>
    <t>Κουβέιτ</t>
  </si>
  <si>
    <t>Αμερική</t>
  </si>
  <si>
    <t>Καναδάς</t>
  </si>
  <si>
    <t>Αυστραλία</t>
  </si>
  <si>
    <t>Αφίξεις Τουριστών ανά μήνα τη προηγούμενη χρονιά</t>
  </si>
  <si>
    <t>Χώρες</t>
  </si>
  <si>
    <t>Σύνολο μηνών που είχε τουρισμό</t>
  </si>
  <si>
    <t xml:space="preserve">Σύνολο τουριστών από κάθε χώρα  </t>
  </si>
  <si>
    <t xml:space="preserve">Ικανοποιητικός αριθμός τουριστών </t>
  </si>
  <si>
    <t>Σύνολο τουριστών από όλες τις χώρες</t>
  </si>
  <si>
    <t xml:space="preserve">Μεγαλύτερος αριθμός τουριστών </t>
  </si>
  <si>
    <t xml:space="preserve">Μικρότερος αριθμός τουριστών </t>
  </si>
  <si>
    <t xml:space="preserve">Μέσος όρος τουριστών </t>
  </si>
  <si>
    <t>Σύνολο χωρών που είχαμε τουρίστες</t>
  </si>
  <si>
    <t>Μπαχρέιν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</si>
</sst>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1"/>
      <scheme val="minor"/>
    </font>
    <font>
      <sz val="11"/>
      <color theme="1"/>
      <name val="Arial"/>
      <family val="2"/>
      <charset val="161"/>
    </font>
    <font>
      <sz val="11"/>
      <name val="Arial"/>
      <family val="2"/>
      <charset val="161"/>
    </font>
    <font>
      <b/>
      <sz val="11"/>
      <color theme="1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ABFFAB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1" fillId="0" borderId="1" xfId="0" quotePrefix="1" applyFont="1" applyBorder="1"/>
    <xf numFmtId="0" fontId="2" fillId="0" borderId="1" xfId="0" applyFont="1" applyBorder="1"/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2" borderId="1" xfId="0" applyNumberFormat="1" applyFont="1" applyFill="1" applyBorder="1" applyAlignment="1">
      <alignment vertical="center" wrapText="1"/>
    </xf>
    <xf numFmtId="0" fontId="1" fillId="0" borderId="2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Alignment="1">
      <alignment vertical="center"/>
    </xf>
    <xf numFmtId="0" fontId="1" fillId="3" borderId="1" xfId="0" applyNumberFormat="1" applyFont="1" applyFill="1" applyBorder="1" applyAlignment="1">
      <alignment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right" vertical="center"/>
    </xf>
    <xf numFmtId="0" fontId="2" fillId="3" borderId="1" xfId="0" applyNumberFormat="1" applyFont="1" applyFill="1" applyBorder="1" applyAlignment="1">
      <alignment horizontal="right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right" vertical="center"/>
    </xf>
    <xf numFmtId="0" fontId="3" fillId="0" borderId="2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  <color rgb="FFFF000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FF0000"/>
      </font>
      <fill>
        <patternFill>
          <fgColor auto="1"/>
        </patternFill>
      </fill>
    </dxf>
  </dxfs>
  <tableStyles count="0" defaultTableStyle="TableStyleMedium2" defaultPivotStyle="PivotStyleLight16"/>
  <colors>
    <mruColors>
      <color rgb="FFCCFFCC"/>
      <color rgb="FFFFCCCC"/>
      <color rgb="FFABF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S29"/>
  <sheetViews>
    <sheetView tabSelected="1" showWhiteSpace="0" zoomScale="80" zoomScaleNormal="80" workbookViewId="0">
      <selection sqref="A1:A2"/>
    </sheetView>
  </sheetViews>
  <sheetFormatPr defaultColWidth="9.140625" defaultRowHeight="14.25" x14ac:dyDescent="0.2"/>
  <cols>
    <col min="1" max="1" width="19.85546875" style="1" customWidth="1"/>
    <col min="2" max="2" width="12.28515625" style="1" bestFit="1" customWidth="1"/>
    <col min="3" max="3" width="14.7109375" style="1" bestFit="1" customWidth="1"/>
    <col min="4" max="9" width="12.28515625" style="1" customWidth="1"/>
    <col min="10" max="10" width="13.7109375" style="1" bestFit="1" customWidth="1"/>
    <col min="11" max="11" width="12.28515625" style="1" bestFit="1" customWidth="1"/>
    <col min="12" max="12" width="11.7109375" style="1" bestFit="1" customWidth="1"/>
    <col min="13" max="13" width="12.7109375" style="1" bestFit="1" customWidth="1"/>
    <col min="14" max="18" width="13.28515625" style="1" customWidth="1"/>
    <col min="19" max="19" width="15.85546875" style="1" customWidth="1"/>
    <col min="20" max="16384" width="9.140625" style="1"/>
  </cols>
  <sheetData>
    <row r="1" spans="1:19" s="8" customFormat="1" ht="30" customHeight="1" x14ac:dyDescent="0.25">
      <c r="A1" s="30" t="s">
        <v>35</v>
      </c>
      <c r="B1" s="29" t="s">
        <v>34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1" t="s">
        <v>37</v>
      </c>
      <c r="O1" s="32" t="s">
        <v>12</v>
      </c>
      <c r="P1" s="32" t="s">
        <v>13</v>
      </c>
      <c r="Q1" s="32" t="s">
        <v>14</v>
      </c>
      <c r="R1" s="26" t="s">
        <v>36</v>
      </c>
      <c r="S1" s="28" t="s">
        <v>38</v>
      </c>
    </row>
    <row r="2" spans="1:19" s="9" customFormat="1" ht="30" customHeight="1" x14ac:dyDescent="0.25">
      <c r="A2" s="30"/>
      <c r="B2" s="24" t="s">
        <v>2</v>
      </c>
      <c r="C2" s="24" t="s">
        <v>3</v>
      </c>
      <c r="D2" s="24" t="s">
        <v>4</v>
      </c>
      <c r="E2" s="24" t="s">
        <v>5</v>
      </c>
      <c r="F2" s="24" t="s">
        <v>6</v>
      </c>
      <c r="G2" s="24" t="s">
        <v>1</v>
      </c>
      <c r="H2" s="24" t="s">
        <v>0</v>
      </c>
      <c r="I2" s="24" t="s">
        <v>7</v>
      </c>
      <c r="J2" s="24" t="s">
        <v>8</v>
      </c>
      <c r="K2" s="24" t="s">
        <v>9</v>
      </c>
      <c r="L2" s="24" t="s">
        <v>10</v>
      </c>
      <c r="M2" s="24" t="s">
        <v>11</v>
      </c>
      <c r="N2" s="31"/>
      <c r="O2" s="33"/>
      <c r="P2" s="33"/>
      <c r="Q2" s="33"/>
      <c r="R2" s="27"/>
      <c r="S2" s="28"/>
    </row>
    <row r="3" spans="1:19" s="2" customFormat="1" ht="15" x14ac:dyDescent="0.25">
      <c r="A3" s="6" t="s">
        <v>17</v>
      </c>
      <c r="B3" s="7">
        <v>7470</v>
      </c>
      <c r="C3" s="7">
        <v>7362</v>
      </c>
      <c r="D3" s="7">
        <v>9886</v>
      </c>
      <c r="E3" s="7">
        <v>11704</v>
      </c>
      <c r="F3" s="7">
        <v>10524</v>
      </c>
      <c r="G3" s="7">
        <v>12831</v>
      </c>
      <c r="H3" s="7">
        <v>14209</v>
      </c>
      <c r="I3" s="7">
        <v>10561</v>
      </c>
      <c r="J3" s="7">
        <v>10734</v>
      </c>
      <c r="K3" s="7">
        <v>12695</v>
      </c>
      <c r="L3" s="7">
        <v>9835</v>
      </c>
      <c r="M3" s="7">
        <v>9850</v>
      </c>
      <c r="N3" s="21">
        <f>SUM(B3:M3)</f>
        <v>127661</v>
      </c>
      <c r="O3" s="21">
        <f>MAX(B3:M3)</f>
        <v>14209</v>
      </c>
      <c r="P3" s="21">
        <f>MIN(B3:M3)</f>
        <v>7362</v>
      </c>
      <c r="Q3" s="21">
        <f>AVERAGE(B3:M3)</f>
        <v>10638.416666666666</v>
      </c>
      <c r="R3" s="22"/>
      <c r="S3" s="23"/>
    </row>
    <row r="4" spans="1:19" ht="15" customHeight="1" x14ac:dyDescent="0.2">
      <c r="A4" s="3" t="s">
        <v>15</v>
      </c>
      <c r="B4" s="3">
        <v>17788</v>
      </c>
      <c r="C4" s="3">
        <v>25013</v>
      </c>
      <c r="D4" s="3">
        <v>43426</v>
      </c>
      <c r="E4" s="3">
        <v>62742</v>
      </c>
      <c r="F4" s="3">
        <v>127061</v>
      </c>
      <c r="G4" s="3">
        <v>132893</v>
      </c>
      <c r="H4" s="3">
        <v>142113</v>
      </c>
      <c r="I4" s="3">
        <v>149814</v>
      </c>
      <c r="J4" s="3">
        <v>137473</v>
      </c>
      <c r="K4" s="3">
        <v>107729</v>
      </c>
      <c r="L4" s="3">
        <v>30327</v>
      </c>
      <c r="M4" s="3">
        <v>19661</v>
      </c>
      <c r="N4" s="21">
        <f t="shared" ref="N4:N22" si="0">SUM(B4:M4)</f>
        <v>996040</v>
      </c>
      <c r="O4" s="21">
        <f t="shared" ref="O4:O22" si="1">MAX(B4:M4)</f>
        <v>149814</v>
      </c>
      <c r="P4" s="21">
        <f t="shared" ref="P4:P22" si="2">MIN(B4:M4)</f>
        <v>17788</v>
      </c>
      <c r="Q4" s="21">
        <f t="shared" ref="Q4:Q22" si="3">AVERAGE(B4:M4)</f>
        <v>83003.333333333328</v>
      </c>
      <c r="R4" s="22"/>
      <c r="S4" s="23"/>
    </row>
    <row r="5" spans="1:19" ht="15" customHeight="1" x14ac:dyDescent="0.2">
      <c r="A5" s="3" t="s">
        <v>16</v>
      </c>
      <c r="B5" s="3">
        <v>4083</v>
      </c>
      <c r="C5" s="3">
        <v>4514</v>
      </c>
      <c r="D5" s="3">
        <v>15391</v>
      </c>
      <c r="E5" s="3">
        <v>13724</v>
      </c>
      <c r="F5" s="3">
        <v>15220</v>
      </c>
      <c r="G5" s="3">
        <v>9919</v>
      </c>
      <c r="H5" s="3">
        <v>10457</v>
      </c>
      <c r="I5" s="3">
        <v>11444</v>
      </c>
      <c r="J5" s="3">
        <v>15014</v>
      </c>
      <c r="K5" s="3">
        <v>19922</v>
      </c>
      <c r="L5" s="3">
        <v>14976</v>
      </c>
      <c r="M5" s="3">
        <v>4519</v>
      </c>
      <c r="N5" s="21">
        <f t="shared" si="0"/>
        <v>139183</v>
      </c>
      <c r="O5" s="21">
        <f t="shared" si="1"/>
        <v>19922</v>
      </c>
      <c r="P5" s="21">
        <f t="shared" si="2"/>
        <v>4083</v>
      </c>
      <c r="Q5" s="21">
        <f t="shared" si="3"/>
        <v>11598.583333333334</v>
      </c>
      <c r="R5" s="22"/>
      <c r="S5" s="23"/>
    </row>
    <row r="6" spans="1:19" ht="15" customHeight="1" x14ac:dyDescent="0.2">
      <c r="A6" s="3" t="s">
        <v>18</v>
      </c>
      <c r="B6" s="3">
        <v>78</v>
      </c>
      <c r="C6" s="3">
        <v>410</v>
      </c>
      <c r="D6" s="3">
        <v>773</v>
      </c>
      <c r="E6" s="3">
        <v>1602</v>
      </c>
      <c r="F6" s="3">
        <v>4369</v>
      </c>
      <c r="G6" s="3">
        <v>4509</v>
      </c>
      <c r="H6" s="3">
        <v>6377</v>
      </c>
      <c r="I6" s="3">
        <v>4815</v>
      </c>
      <c r="J6" s="3">
        <v>3172</v>
      </c>
      <c r="K6" s="3">
        <v>3435</v>
      </c>
      <c r="L6" s="3">
        <v>702</v>
      </c>
      <c r="M6" s="3">
        <v>88</v>
      </c>
      <c r="N6" s="21">
        <f t="shared" si="0"/>
        <v>30330</v>
      </c>
      <c r="O6" s="21">
        <f t="shared" si="1"/>
        <v>6377</v>
      </c>
      <c r="P6" s="21">
        <f t="shared" si="2"/>
        <v>78</v>
      </c>
      <c r="Q6" s="21">
        <f t="shared" si="3"/>
        <v>2527.5</v>
      </c>
      <c r="R6" s="22"/>
      <c r="S6" s="23"/>
    </row>
    <row r="7" spans="1:19" ht="15" customHeight="1" x14ac:dyDescent="0.2">
      <c r="A7" s="3" t="s">
        <v>21</v>
      </c>
      <c r="B7" s="3">
        <v>209</v>
      </c>
      <c r="C7" s="3">
        <v>203</v>
      </c>
      <c r="D7" s="3">
        <v>417</v>
      </c>
      <c r="E7" s="3">
        <v>250</v>
      </c>
      <c r="F7" s="3">
        <v>251</v>
      </c>
      <c r="G7" s="3">
        <v>167</v>
      </c>
      <c r="H7" s="3">
        <v>430</v>
      </c>
      <c r="I7" s="3">
        <v>142</v>
      </c>
      <c r="J7" s="3">
        <v>389</v>
      </c>
      <c r="K7" s="3">
        <v>844</v>
      </c>
      <c r="L7" s="3">
        <v>297</v>
      </c>
      <c r="M7" s="3">
        <v>354</v>
      </c>
      <c r="N7" s="21">
        <f t="shared" si="0"/>
        <v>3953</v>
      </c>
      <c r="O7" s="21">
        <f t="shared" si="1"/>
        <v>844</v>
      </c>
      <c r="P7" s="21">
        <f t="shared" si="2"/>
        <v>142</v>
      </c>
      <c r="Q7" s="21">
        <f t="shared" si="3"/>
        <v>329.41666666666669</v>
      </c>
      <c r="R7" s="22"/>
      <c r="S7" s="23"/>
    </row>
    <row r="8" spans="1:19" ht="15" customHeight="1" x14ac:dyDescent="0.2">
      <c r="A8" s="3" t="s">
        <v>22</v>
      </c>
      <c r="B8" s="3">
        <v>2982</v>
      </c>
      <c r="C8" s="3">
        <v>2893</v>
      </c>
      <c r="D8" s="3">
        <v>4325</v>
      </c>
      <c r="E8" s="3">
        <v>10910</v>
      </c>
      <c r="F8" s="3">
        <v>27668</v>
      </c>
      <c r="G8" s="3">
        <v>36770</v>
      </c>
      <c r="H8" s="3">
        <v>34814</v>
      </c>
      <c r="I8" s="3">
        <v>37416</v>
      </c>
      <c r="J8" s="3">
        <v>33267</v>
      </c>
      <c r="K8" s="3">
        <v>22637</v>
      </c>
      <c r="L8" s="3">
        <v>6157</v>
      </c>
      <c r="M8" s="3">
        <v>4015</v>
      </c>
      <c r="N8" s="21">
        <f t="shared" si="0"/>
        <v>223854</v>
      </c>
      <c r="O8" s="21">
        <f t="shared" si="1"/>
        <v>37416</v>
      </c>
      <c r="P8" s="21">
        <f t="shared" si="2"/>
        <v>2893</v>
      </c>
      <c r="Q8" s="21">
        <f t="shared" si="3"/>
        <v>18654.5</v>
      </c>
      <c r="R8" s="22"/>
      <c r="S8" s="23"/>
    </row>
    <row r="9" spans="1:19" ht="15" customHeight="1" x14ac:dyDescent="0.2">
      <c r="A9" s="4" t="s">
        <v>44</v>
      </c>
      <c r="B9" s="25"/>
      <c r="C9" s="3">
        <v>159</v>
      </c>
      <c r="D9" s="3">
        <v>238</v>
      </c>
      <c r="E9" s="3">
        <v>317</v>
      </c>
      <c r="F9" s="3">
        <v>130</v>
      </c>
      <c r="G9" s="3">
        <v>276</v>
      </c>
      <c r="H9" s="3">
        <v>427</v>
      </c>
      <c r="I9" s="25"/>
      <c r="J9" s="3">
        <v>305</v>
      </c>
      <c r="K9" s="3">
        <v>67</v>
      </c>
      <c r="L9" s="3">
        <v>86</v>
      </c>
      <c r="M9" s="3">
        <v>174</v>
      </c>
      <c r="N9" s="21">
        <f t="shared" si="0"/>
        <v>2179</v>
      </c>
      <c r="O9" s="21">
        <f t="shared" si="1"/>
        <v>427</v>
      </c>
      <c r="P9" s="21">
        <f t="shared" si="2"/>
        <v>67</v>
      </c>
      <c r="Q9" s="21">
        <f t="shared" si="3"/>
        <v>217.9</v>
      </c>
      <c r="R9" s="22"/>
      <c r="S9" s="23"/>
    </row>
    <row r="10" spans="1:19" ht="15" customHeight="1" x14ac:dyDescent="0.2">
      <c r="A10" s="3" t="s">
        <v>30</v>
      </c>
      <c r="B10" s="3">
        <v>83</v>
      </c>
      <c r="C10" s="3">
        <v>128</v>
      </c>
      <c r="D10" s="25"/>
      <c r="E10" s="3">
        <v>90</v>
      </c>
      <c r="F10" s="3">
        <v>98</v>
      </c>
      <c r="G10" s="3">
        <v>175</v>
      </c>
      <c r="H10" s="3">
        <v>375</v>
      </c>
      <c r="I10" s="25"/>
      <c r="J10" s="3">
        <v>134</v>
      </c>
      <c r="K10" s="3">
        <v>140</v>
      </c>
      <c r="L10" s="3">
        <v>93</v>
      </c>
      <c r="M10" s="3">
        <v>159</v>
      </c>
      <c r="N10" s="21">
        <f t="shared" si="0"/>
        <v>1475</v>
      </c>
      <c r="O10" s="21">
        <f t="shared" si="1"/>
        <v>375</v>
      </c>
      <c r="P10" s="21">
        <f t="shared" si="2"/>
        <v>83</v>
      </c>
      <c r="Q10" s="21">
        <f t="shared" si="3"/>
        <v>147.5</v>
      </c>
      <c r="R10" s="22"/>
      <c r="S10" s="23"/>
    </row>
    <row r="11" spans="1:19" ht="15" customHeight="1" x14ac:dyDescent="0.2">
      <c r="A11" s="3" t="s">
        <v>31</v>
      </c>
      <c r="B11" s="3">
        <v>874</v>
      </c>
      <c r="C11" s="3">
        <v>757</v>
      </c>
      <c r="D11" s="3">
        <v>1713</v>
      </c>
      <c r="E11" s="3">
        <v>855</v>
      </c>
      <c r="F11" s="3">
        <v>2081</v>
      </c>
      <c r="G11" s="3">
        <v>2967</v>
      </c>
      <c r="H11" s="3">
        <v>4636</v>
      </c>
      <c r="I11" s="3">
        <v>1592</v>
      </c>
      <c r="J11" s="3">
        <v>2879</v>
      </c>
      <c r="K11" s="3">
        <v>1571</v>
      </c>
      <c r="L11" s="3">
        <v>1454</v>
      </c>
      <c r="M11" s="3">
        <v>1335</v>
      </c>
      <c r="N11" s="21">
        <f t="shared" si="0"/>
        <v>22714</v>
      </c>
      <c r="O11" s="21">
        <f t="shared" si="1"/>
        <v>4636</v>
      </c>
      <c r="P11" s="21">
        <f t="shared" si="2"/>
        <v>757</v>
      </c>
      <c r="Q11" s="21">
        <f t="shared" si="3"/>
        <v>1892.8333333333333</v>
      </c>
      <c r="R11" s="22"/>
      <c r="S11" s="23"/>
    </row>
    <row r="12" spans="1:19" ht="15" customHeight="1" x14ac:dyDescent="0.2">
      <c r="A12" s="3" t="s">
        <v>32</v>
      </c>
      <c r="B12" s="3">
        <v>118</v>
      </c>
      <c r="C12" s="3">
        <v>182</v>
      </c>
      <c r="D12" s="3">
        <v>703</v>
      </c>
      <c r="E12" s="3">
        <v>281</v>
      </c>
      <c r="F12" s="3">
        <v>544</v>
      </c>
      <c r="G12" s="3">
        <v>735</v>
      </c>
      <c r="H12" s="3">
        <v>911</v>
      </c>
      <c r="I12" s="3">
        <v>770</v>
      </c>
      <c r="J12" s="3">
        <v>639</v>
      </c>
      <c r="K12" s="3">
        <v>869</v>
      </c>
      <c r="L12" s="3">
        <v>657</v>
      </c>
      <c r="M12" s="3">
        <v>407</v>
      </c>
      <c r="N12" s="21">
        <f t="shared" si="0"/>
        <v>6816</v>
      </c>
      <c r="O12" s="21">
        <f t="shared" si="1"/>
        <v>911</v>
      </c>
      <c r="P12" s="21">
        <f t="shared" si="2"/>
        <v>118</v>
      </c>
      <c r="Q12" s="21">
        <f t="shared" si="3"/>
        <v>568</v>
      </c>
      <c r="R12" s="22"/>
      <c r="S12" s="23"/>
    </row>
    <row r="13" spans="1:19" ht="15" customHeight="1" x14ac:dyDescent="0.2">
      <c r="A13" s="3" t="s">
        <v>33</v>
      </c>
      <c r="B13" s="3">
        <v>458</v>
      </c>
      <c r="C13" s="3">
        <v>343</v>
      </c>
      <c r="D13" s="3">
        <v>598</v>
      </c>
      <c r="E13" s="3">
        <v>667</v>
      </c>
      <c r="F13" s="3">
        <v>1608</v>
      </c>
      <c r="G13" s="3">
        <v>1788</v>
      </c>
      <c r="H13" s="3">
        <v>2178</v>
      </c>
      <c r="I13" s="3">
        <v>1681</v>
      </c>
      <c r="J13" s="3">
        <v>1870</v>
      </c>
      <c r="K13" s="3">
        <v>1145</v>
      </c>
      <c r="L13" s="3">
        <v>433</v>
      </c>
      <c r="M13" s="3">
        <v>508</v>
      </c>
      <c r="N13" s="21">
        <f t="shared" si="0"/>
        <v>13277</v>
      </c>
      <c r="O13" s="21">
        <f t="shared" si="1"/>
        <v>2178</v>
      </c>
      <c r="P13" s="21">
        <f t="shared" si="2"/>
        <v>343</v>
      </c>
      <c r="Q13" s="21">
        <f t="shared" si="3"/>
        <v>1106.4166666666667</v>
      </c>
      <c r="R13" s="22"/>
      <c r="S13" s="23"/>
    </row>
    <row r="14" spans="1:19" ht="15" customHeight="1" x14ac:dyDescent="0.2">
      <c r="A14" s="3" t="s">
        <v>28</v>
      </c>
      <c r="B14" s="3">
        <v>666</v>
      </c>
      <c r="C14" s="3">
        <v>598</v>
      </c>
      <c r="D14" s="3">
        <v>902</v>
      </c>
      <c r="E14" s="3">
        <v>1116</v>
      </c>
      <c r="F14" s="3">
        <v>944</v>
      </c>
      <c r="G14" s="3">
        <v>3006</v>
      </c>
      <c r="H14" s="3">
        <v>2934</v>
      </c>
      <c r="I14" s="3">
        <v>3447</v>
      </c>
      <c r="J14" s="3">
        <v>3510</v>
      </c>
      <c r="K14" s="3">
        <v>1383</v>
      </c>
      <c r="L14" s="3">
        <v>1083</v>
      </c>
      <c r="M14" s="3">
        <v>1071</v>
      </c>
      <c r="N14" s="21">
        <f t="shared" si="0"/>
        <v>20660</v>
      </c>
      <c r="O14" s="21">
        <f t="shared" si="1"/>
        <v>3510</v>
      </c>
      <c r="P14" s="21">
        <f t="shared" si="2"/>
        <v>598</v>
      </c>
      <c r="Q14" s="21">
        <f t="shared" si="3"/>
        <v>1721.6666666666667</v>
      </c>
      <c r="R14" s="22"/>
      <c r="S14" s="23"/>
    </row>
    <row r="15" spans="1:19" ht="15" customHeight="1" x14ac:dyDescent="0.2">
      <c r="A15" s="5" t="s">
        <v>29</v>
      </c>
      <c r="B15" s="3">
        <v>214</v>
      </c>
      <c r="C15" s="3">
        <v>207</v>
      </c>
      <c r="D15" s="3">
        <v>96</v>
      </c>
      <c r="E15" s="3">
        <v>125</v>
      </c>
      <c r="F15" s="3">
        <v>317</v>
      </c>
      <c r="G15" s="3">
        <v>325</v>
      </c>
      <c r="H15" s="3">
        <v>638</v>
      </c>
      <c r="I15" s="3">
        <v>80</v>
      </c>
      <c r="J15" s="3">
        <v>590</v>
      </c>
      <c r="K15" s="3">
        <v>282</v>
      </c>
      <c r="L15" s="3">
        <v>397</v>
      </c>
      <c r="M15" s="3">
        <v>298</v>
      </c>
      <c r="N15" s="21">
        <f t="shared" si="0"/>
        <v>3569</v>
      </c>
      <c r="O15" s="21">
        <f t="shared" si="1"/>
        <v>638</v>
      </c>
      <c r="P15" s="21">
        <f t="shared" si="2"/>
        <v>80</v>
      </c>
      <c r="Q15" s="21">
        <f t="shared" si="3"/>
        <v>297.41666666666669</v>
      </c>
      <c r="R15" s="22"/>
      <c r="S15" s="23"/>
    </row>
    <row r="16" spans="1:19" ht="15" customHeight="1" x14ac:dyDescent="0.2">
      <c r="A16" s="5" t="s">
        <v>25</v>
      </c>
      <c r="B16" s="3">
        <v>597</v>
      </c>
      <c r="C16" s="3">
        <v>440</v>
      </c>
      <c r="D16" s="3">
        <v>585</v>
      </c>
      <c r="E16" s="3">
        <v>643</v>
      </c>
      <c r="F16" s="3">
        <v>697</v>
      </c>
      <c r="G16" s="3">
        <v>906</v>
      </c>
      <c r="H16" s="3">
        <v>1024</v>
      </c>
      <c r="I16" s="3">
        <v>554</v>
      </c>
      <c r="J16" s="3">
        <v>1113</v>
      </c>
      <c r="K16" s="3">
        <v>892</v>
      </c>
      <c r="L16" s="3">
        <v>519</v>
      </c>
      <c r="M16" s="3">
        <v>928</v>
      </c>
      <c r="N16" s="21">
        <f t="shared" si="0"/>
        <v>8898</v>
      </c>
      <c r="O16" s="21">
        <f t="shared" si="1"/>
        <v>1113</v>
      </c>
      <c r="P16" s="21">
        <f t="shared" si="2"/>
        <v>440</v>
      </c>
      <c r="Q16" s="21">
        <f t="shared" si="3"/>
        <v>741.5</v>
      </c>
      <c r="R16" s="22"/>
      <c r="S16" s="23"/>
    </row>
    <row r="17" spans="1:19" ht="15" customHeight="1" x14ac:dyDescent="0.2">
      <c r="A17" s="5" t="s">
        <v>26</v>
      </c>
      <c r="B17" s="3">
        <v>984</v>
      </c>
      <c r="C17" s="3">
        <v>957</v>
      </c>
      <c r="D17" s="3">
        <v>1198</v>
      </c>
      <c r="E17" s="3">
        <v>1490</v>
      </c>
      <c r="F17" s="3">
        <v>1768</v>
      </c>
      <c r="G17" s="3">
        <v>1808</v>
      </c>
      <c r="H17" s="3">
        <v>2486</v>
      </c>
      <c r="I17" s="3">
        <v>1898</v>
      </c>
      <c r="J17" s="3">
        <v>2472</v>
      </c>
      <c r="K17" s="3">
        <v>1752</v>
      </c>
      <c r="L17" s="3">
        <v>1426</v>
      </c>
      <c r="M17" s="3">
        <v>1735</v>
      </c>
      <c r="N17" s="21">
        <f t="shared" si="0"/>
        <v>19974</v>
      </c>
      <c r="O17" s="21">
        <f t="shared" si="1"/>
        <v>2486</v>
      </c>
      <c r="P17" s="21">
        <f t="shared" si="2"/>
        <v>957</v>
      </c>
      <c r="Q17" s="21">
        <f t="shared" si="3"/>
        <v>1664.5</v>
      </c>
      <c r="R17" s="22"/>
      <c r="S17" s="23"/>
    </row>
    <row r="18" spans="1:19" ht="15" customHeight="1" x14ac:dyDescent="0.2">
      <c r="A18" s="5" t="s">
        <v>27</v>
      </c>
      <c r="B18" s="3">
        <v>167</v>
      </c>
      <c r="C18" s="3">
        <v>104</v>
      </c>
      <c r="D18" s="3">
        <v>222</v>
      </c>
      <c r="E18" s="25"/>
      <c r="F18" s="3">
        <v>228</v>
      </c>
      <c r="G18" s="3">
        <v>518</v>
      </c>
      <c r="H18" s="3">
        <v>778</v>
      </c>
      <c r="I18" s="3">
        <v>290</v>
      </c>
      <c r="J18" s="3">
        <v>541</v>
      </c>
      <c r="K18" s="3">
        <v>221</v>
      </c>
      <c r="L18" s="3">
        <v>141</v>
      </c>
      <c r="M18" s="3">
        <v>215</v>
      </c>
      <c r="N18" s="21">
        <f t="shared" si="0"/>
        <v>3425</v>
      </c>
      <c r="O18" s="21">
        <f t="shared" si="1"/>
        <v>778</v>
      </c>
      <c r="P18" s="21">
        <f t="shared" si="2"/>
        <v>104</v>
      </c>
      <c r="Q18" s="21">
        <f t="shared" si="3"/>
        <v>311.36363636363637</v>
      </c>
      <c r="R18" s="22"/>
      <c r="S18" s="23"/>
    </row>
    <row r="19" spans="1:19" ht="15" customHeight="1" x14ac:dyDescent="0.2">
      <c r="A19" s="5" t="s">
        <v>19</v>
      </c>
      <c r="B19" s="3">
        <v>311</v>
      </c>
      <c r="C19" s="3">
        <v>526</v>
      </c>
      <c r="D19" s="3">
        <v>699</v>
      </c>
      <c r="E19" s="3">
        <v>960</v>
      </c>
      <c r="F19" s="3">
        <v>964</v>
      </c>
      <c r="G19" s="3">
        <v>1628</v>
      </c>
      <c r="H19" s="3">
        <v>1896</v>
      </c>
      <c r="I19" s="3">
        <v>2129</v>
      </c>
      <c r="J19" s="3">
        <v>1596</v>
      </c>
      <c r="K19" s="3">
        <v>787</v>
      </c>
      <c r="L19" s="3">
        <v>833</v>
      </c>
      <c r="M19" s="3">
        <v>657</v>
      </c>
      <c r="N19" s="21">
        <f t="shared" si="0"/>
        <v>12986</v>
      </c>
      <c r="O19" s="21">
        <f t="shared" si="1"/>
        <v>2129</v>
      </c>
      <c r="P19" s="21">
        <f t="shared" si="2"/>
        <v>311</v>
      </c>
      <c r="Q19" s="21">
        <f t="shared" si="3"/>
        <v>1082.1666666666667</v>
      </c>
      <c r="R19" s="22"/>
      <c r="S19" s="23"/>
    </row>
    <row r="20" spans="1:19" ht="15" customHeight="1" x14ac:dyDescent="0.2">
      <c r="A20" s="5" t="s">
        <v>20</v>
      </c>
      <c r="B20" s="3">
        <v>198</v>
      </c>
      <c r="C20" s="3">
        <v>76</v>
      </c>
      <c r="D20" s="3">
        <v>325</v>
      </c>
      <c r="E20" s="3">
        <v>458</v>
      </c>
      <c r="F20" s="3">
        <v>1059</v>
      </c>
      <c r="G20" s="3">
        <v>1756</v>
      </c>
      <c r="H20" s="3">
        <v>1707</v>
      </c>
      <c r="I20" s="3">
        <v>1900</v>
      </c>
      <c r="J20" s="3">
        <v>1358</v>
      </c>
      <c r="K20" s="3">
        <v>1318</v>
      </c>
      <c r="L20" s="3">
        <v>226</v>
      </c>
      <c r="M20" s="3">
        <v>138</v>
      </c>
      <c r="N20" s="21">
        <f t="shared" si="0"/>
        <v>10519</v>
      </c>
      <c r="O20" s="21">
        <f t="shared" si="1"/>
        <v>1900</v>
      </c>
      <c r="P20" s="21">
        <f t="shared" si="2"/>
        <v>76</v>
      </c>
      <c r="Q20" s="21">
        <f t="shared" si="3"/>
        <v>876.58333333333337</v>
      </c>
      <c r="R20" s="22"/>
      <c r="S20" s="23"/>
    </row>
    <row r="21" spans="1:19" ht="15" customHeight="1" x14ac:dyDescent="0.2">
      <c r="A21" s="5" t="s">
        <v>23</v>
      </c>
      <c r="B21" s="3">
        <v>515</v>
      </c>
      <c r="C21" s="3">
        <v>659</v>
      </c>
      <c r="D21" s="3">
        <v>874</v>
      </c>
      <c r="E21" s="3">
        <v>940</v>
      </c>
      <c r="F21" s="3">
        <v>1944</v>
      </c>
      <c r="G21" s="3">
        <v>2634</v>
      </c>
      <c r="H21" s="3">
        <v>2934</v>
      </c>
      <c r="I21" s="3">
        <v>2797</v>
      </c>
      <c r="J21" s="3">
        <v>2242</v>
      </c>
      <c r="K21" s="3">
        <v>1479</v>
      </c>
      <c r="L21" s="3">
        <v>1126</v>
      </c>
      <c r="M21" s="3">
        <v>288</v>
      </c>
      <c r="N21" s="21">
        <f t="shared" si="0"/>
        <v>18432</v>
      </c>
      <c r="O21" s="21">
        <f t="shared" si="1"/>
        <v>2934</v>
      </c>
      <c r="P21" s="21">
        <f t="shared" si="2"/>
        <v>288</v>
      </c>
      <c r="Q21" s="21">
        <f t="shared" si="3"/>
        <v>1536</v>
      </c>
      <c r="R21" s="22"/>
      <c r="S21" s="23"/>
    </row>
    <row r="22" spans="1:19" ht="15" customHeight="1" x14ac:dyDescent="0.2">
      <c r="A22" s="5" t="s">
        <v>24</v>
      </c>
      <c r="B22" s="3">
        <v>195</v>
      </c>
      <c r="C22" s="3">
        <v>254</v>
      </c>
      <c r="D22" s="3">
        <v>452</v>
      </c>
      <c r="E22" s="3">
        <v>382</v>
      </c>
      <c r="F22" s="3">
        <v>778</v>
      </c>
      <c r="G22" s="3">
        <v>1748</v>
      </c>
      <c r="H22" s="3">
        <v>1537</v>
      </c>
      <c r="I22" s="3">
        <v>1598</v>
      </c>
      <c r="J22" s="3">
        <v>1484</v>
      </c>
      <c r="K22" s="3">
        <v>1334</v>
      </c>
      <c r="L22" s="3">
        <v>579</v>
      </c>
      <c r="M22" s="3">
        <v>375</v>
      </c>
      <c r="N22" s="21">
        <f t="shared" si="0"/>
        <v>10716</v>
      </c>
      <c r="O22" s="21">
        <f t="shared" si="1"/>
        <v>1748</v>
      </c>
      <c r="P22" s="21">
        <f t="shared" si="2"/>
        <v>195</v>
      </c>
      <c r="Q22" s="21">
        <f t="shared" si="3"/>
        <v>893</v>
      </c>
      <c r="R22" s="22"/>
      <c r="S22" s="23"/>
    </row>
    <row r="24" spans="1:19" s="13" customFormat="1" ht="28.5" x14ac:dyDescent="0.25">
      <c r="A24" s="10" t="s">
        <v>39</v>
      </c>
      <c r="B24" s="18">
        <f>SUM(B3:B22)</f>
        <v>37990</v>
      </c>
      <c r="C24" s="18">
        <f t="shared" ref="C24:M24" si="4">SUM(C3:C22)</f>
        <v>45785</v>
      </c>
      <c r="D24" s="18">
        <f t="shared" si="4"/>
        <v>82823</v>
      </c>
      <c r="E24" s="18">
        <f t="shared" si="4"/>
        <v>109256</v>
      </c>
      <c r="F24" s="18">
        <f t="shared" si="4"/>
        <v>198253</v>
      </c>
      <c r="G24" s="18">
        <f t="shared" si="4"/>
        <v>217359</v>
      </c>
      <c r="H24" s="18">
        <f t="shared" si="4"/>
        <v>232861</v>
      </c>
      <c r="I24" s="18">
        <f t="shared" si="4"/>
        <v>232928</v>
      </c>
      <c r="J24" s="18">
        <f t="shared" si="4"/>
        <v>220782</v>
      </c>
      <c r="K24" s="18">
        <f t="shared" si="4"/>
        <v>180502</v>
      </c>
      <c r="L24" s="18">
        <f t="shared" si="4"/>
        <v>71347</v>
      </c>
      <c r="M24" s="18">
        <f t="shared" si="4"/>
        <v>46775</v>
      </c>
      <c r="N24" s="34">
        <f>SUM(B24:M24)</f>
        <v>1676661</v>
      </c>
      <c r="O24" s="12"/>
      <c r="P24" s="12"/>
      <c r="Q24" s="12"/>
      <c r="R24" s="12"/>
      <c r="S24" s="12"/>
    </row>
    <row r="25" spans="1:19" s="13" customFormat="1" ht="28.5" x14ac:dyDescent="0.25">
      <c r="A25" s="10" t="s">
        <v>40</v>
      </c>
      <c r="B25" s="18">
        <f>MAX(B3:B22)</f>
        <v>17788</v>
      </c>
      <c r="C25" s="18">
        <f t="shared" ref="C25:M25" si="5">MAX(C3:C22)</f>
        <v>25013</v>
      </c>
      <c r="D25" s="18">
        <f t="shared" si="5"/>
        <v>43426</v>
      </c>
      <c r="E25" s="18">
        <f t="shared" si="5"/>
        <v>62742</v>
      </c>
      <c r="F25" s="18">
        <f t="shared" si="5"/>
        <v>127061</v>
      </c>
      <c r="G25" s="18">
        <f t="shared" si="5"/>
        <v>132893</v>
      </c>
      <c r="H25" s="18">
        <f t="shared" si="5"/>
        <v>142113</v>
      </c>
      <c r="I25" s="18">
        <f t="shared" si="5"/>
        <v>149814</v>
      </c>
      <c r="J25" s="18">
        <f t="shared" si="5"/>
        <v>137473</v>
      </c>
      <c r="K25" s="18">
        <f t="shared" si="5"/>
        <v>107729</v>
      </c>
      <c r="L25" s="18">
        <f t="shared" si="5"/>
        <v>30327</v>
      </c>
      <c r="M25" s="18">
        <f t="shared" si="5"/>
        <v>19661</v>
      </c>
      <c r="N25" s="35"/>
      <c r="O25" s="12"/>
      <c r="P25" s="12"/>
      <c r="Q25" s="12"/>
      <c r="R25" s="12"/>
      <c r="S25" s="12"/>
    </row>
    <row r="26" spans="1:19" s="13" customFormat="1" ht="28.5" x14ac:dyDescent="0.25">
      <c r="A26" s="10" t="s">
        <v>41</v>
      </c>
      <c r="B26" s="18">
        <f>MIN(B3:B22)</f>
        <v>78</v>
      </c>
      <c r="C26" s="18">
        <f t="shared" ref="C26:M26" si="6">MIN(C3:C22)</f>
        <v>76</v>
      </c>
      <c r="D26" s="18">
        <f t="shared" si="6"/>
        <v>96</v>
      </c>
      <c r="E26" s="18">
        <f t="shared" si="6"/>
        <v>90</v>
      </c>
      <c r="F26" s="18">
        <f t="shared" si="6"/>
        <v>98</v>
      </c>
      <c r="G26" s="18">
        <f t="shared" si="6"/>
        <v>167</v>
      </c>
      <c r="H26" s="18">
        <f t="shared" si="6"/>
        <v>375</v>
      </c>
      <c r="I26" s="18">
        <f t="shared" si="6"/>
        <v>80</v>
      </c>
      <c r="J26" s="18">
        <f t="shared" si="6"/>
        <v>134</v>
      </c>
      <c r="K26" s="18">
        <f t="shared" si="6"/>
        <v>67</v>
      </c>
      <c r="L26" s="18">
        <f t="shared" si="6"/>
        <v>86</v>
      </c>
      <c r="M26" s="18">
        <f t="shared" si="6"/>
        <v>88</v>
      </c>
      <c r="N26" s="11"/>
      <c r="O26" s="12"/>
      <c r="P26" s="12"/>
      <c r="Q26" s="12"/>
      <c r="R26" s="12"/>
      <c r="S26" s="12"/>
    </row>
    <row r="27" spans="1:19" s="13" customFormat="1" ht="28.5" x14ac:dyDescent="0.25">
      <c r="A27" s="10" t="s">
        <v>42</v>
      </c>
      <c r="B27" s="18">
        <f>AVERAGE(B3:B22)</f>
        <v>1999.4736842105262</v>
      </c>
      <c r="C27" s="18">
        <f t="shared" ref="C27:M27" si="7">AVERAGE(C3:C22)</f>
        <v>2289.25</v>
      </c>
      <c r="D27" s="18">
        <f t="shared" si="7"/>
        <v>4359.105263157895</v>
      </c>
      <c r="E27" s="18">
        <f t="shared" si="7"/>
        <v>5750.3157894736842</v>
      </c>
      <c r="F27" s="18">
        <f t="shared" si="7"/>
        <v>9912.65</v>
      </c>
      <c r="G27" s="18">
        <f t="shared" si="7"/>
        <v>10867.95</v>
      </c>
      <c r="H27" s="18">
        <f t="shared" si="7"/>
        <v>11643.05</v>
      </c>
      <c r="I27" s="18">
        <f t="shared" si="7"/>
        <v>12940.444444444445</v>
      </c>
      <c r="J27" s="18">
        <f t="shared" si="7"/>
        <v>11039.1</v>
      </c>
      <c r="K27" s="18">
        <f t="shared" si="7"/>
        <v>9025.1</v>
      </c>
      <c r="L27" s="18">
        <f t="shared" si="7"/>
        <v>3567.35</v>
      </c>
      <c r="M27" s="18">
        <f t="shared" si="7"/>
        <v>2338.75</v>
      </c>
      <c r="N27" s="11"/>
      <c r="O27" s="12"/>
      <c r="P27" s="12"/>
      <c r="Q27" s="12"/>
      <c r="R27" s="12"/>
      <c r="S27" s="12"/>
    </row>
    <row r="28" spans="1:19" s="13" customFormat="1" ht="28.5" x14ac:dyDescent="0.25">
      <c r="A28" s="14" t="s">
        <v>43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1"/>
      <c r="O28" s="12"/>
      <c r="P28" s="12"/>
      <c r="Q28" s="12"/>
      <c r="R28" s="12"/>
      <c r="S28" s="12"/>
    </row>
    <row r="29" spans="1:19" s="13" customFormat="1" ht="28.5" x14ac:dyDescent="0.25">
      <c r="A29" s="15" t="s">
        <v>38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16"/>
      <c r="O29" s="17"/>
      <c r="P29" s="17"/>
      <c r="Q29" s="17"/>
      <c r="R29" s="17"/>
      <c r="S29" s="17"/>
    </row>
  </sheetData>
  <mergeCells count="8">
    <mergeCell ref="R1:R2"/>
    <mergeCell ref="S1:S2"/>
    <mergeCell ref="B1:M1"/>
    <mergeCell ref="A1:A2"/>
    <mergeCell ref="N1:N2"/>
    <mergeCell ref="O1:O2"/>
    <mergeCell ref="P1:P2"/>
    <mergeCell ref="Q1:Q2"/>
  </mergeCells>
  <conditionalFormatting sqref="B29:M29">
    <cfRule type="containsText" dxfId="6" priority="8" operator="containsText" text="ΟΧΙ">
      <formula>NOT(ISERROR(SEARCH("ΟΧΙ",B29)))</formula>
    </cfRule>
  </conditionalFormatting>
  <conditionalFormatting sqref="B29:M29">
    <cfRule type="containsText" dxfId="5" priority="7" operator="containsText" text="ΝΑΙ">
      <formula>NOT(ISERROR(SEARCH("ΝΑΙ",B29)))</formula>
    </cfRule>
  </conditionalFormatting>
  <conditionalFormatting sqref="S3:S22">
    <cfRule type="containsText" dxfId="4" priority="6" operator="containsText" text="ΝΑΙ">
      <formula>NOT(ISERROR(SEARCH("ΝΑΙ",S3)))</formula>
    </cfRule>
    <cfRule type="containsText" dxfId="3" priority="5" operator="containsText" text="ΟΧΙ">
      <formula>NOT(ISERROR(SEARCH("ΟΧΙ",S3)))</formula>
    </cfRule>
  </conditionalFormatting>
  <conditionalFormatting sqref="B28:M28">
    <cfRule type="cellIs" dxfId="2" priority="3" operator="between">
      <formula>1</formula>
      <formula>19</formula>
    </cfRule>
  </conditionalFormatting>
  <conditionalFormatting sqref="R3:R22">
    <cfRule type="cellIs" dxfId="1" priority="2" operator="between">
      <formula>1</formula>
      <formula>11</formula>
    </cfRule>
  </conditionalFormatting>
  <printOptions headings="1"/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527C4556-DA33-479E-BB88-123720BD9280}">
            <xm:f>NOT(ISERROR(SEARCH("-",B9)))</xm:f>
            <xm:f>"-"</xm:f>
            <x14:dxf>
              <fill>
                <patternFill>
                  <bgColor theme="0" tint="-4.9989318521683403E-2"/>
                </patternFill>
              </fill>
            </x14:dxf>
          </x14:cfRule>
          <xm:sqref>B9 D10 I9:I10 E18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Κυπριακός Οργανισμός Τουρισμού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Xenios G. Xenofontos</cp:lastModifiedBy>
  <cp:lastPrinted>2012-01-09T08:41:18Z</cp:lastPrinted>
  <dcterms:created xsi:type="dcterms:W3CDTF">2011-12-10T19:03:51Z</dcterms:created>
  <dcterms:modified xsi:type="dcterms:W3CDTF">2019-11-23T13:13:33Z</dcterms:modified>
</cp:coreProperties>
</file>